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2022 " sheetId="6" r:id="rId1"/>
    <sheet name="Φύλλο1" sheetId="1" r:id="rId2"/>
    <sheet name="Φύλλο2" sheetId="2" r:id="rId3"/>
    <sheet name="Φύλλο3" sheetId="3" r:id="rId4"/>
  </sheets>
  <calcPr calcId="144525"/>
</workbook>
</file>

<file path=xl/calcChain.xml><?xml version="1.0" encoding="utf-8"?>
<calcChain xmlns="http://schemas.openxmlformats.org/spreadsheetml/2006/main">
  <c r="C20" i="6" l="1"/>
  <c r="F21" i="6" l="1"/>
  <c r="E21" i="6"/>
  <c r="C21" i="6"/>
  <c r="D17" i="6"/>
  <c r="D21" i="6" s="1"/>
  <c r="F11" i="6"/>
  <c r="F13" i="6" s="1"/>
  <c r="F22" i="6" s="1"/>
  <c r="E11" i="6"/>
  <c r="D11" i="6"/>
  <c r="C11" i="6"/>
  <c r="E12" i="6" l="1"/>
  <c r="E13" i="6" s="1"/>
  <c r="E22" i="6" s="1"/>
  <c r="C12" i="6" s="1"/>
  <c r="C13" i="6" s="1"/>
  <c r="C22" i="6" s="1"/>
  <c r="D12" i="6"/>
  <c r="D13" i="6" s="1"/>
  <c r="D22" i="6" s="1"/>
</calcChain>
</file>

<file path=xl/sharedStrings.xml><?xml version="1.0" encoding="utf-8"?>
<sst xmlns="http://schemas.openxmlformats.org/spreadsheetml/2006/main" count="35" uniqueCount="31">
  <si>
    <t>ΠΡΟΫΠΟΛΟΓΙΣΜΟΣ 2022</t>
  </si>
  <si>
    <t>ΚΛΗΡΟΔΟΤΗΜΑΤΟΣ ΠΕΡΙΚΛΕΟΥΣ Σ.ΒΛΑΧΟΥ</t>
  </si>
  <si>
    <t>Κωδικοί</t>
  </si>
  <si>
    <t>Τίτλοι  Λογ/σμών</t>
  </si>
  <si>
    <t>Ποσά προϋπ/να 2022</t>
  </si>
  <si>
    <t>Ποσά προϋπ/να 2021</t>
  </si>
  <si>
    <t>Ποσά διαμορφωθέντα κατ εκτίμηση 2021</t>
  </si>
  <si>
    <t>Απολογισμός 2020</t>
  </si>
  <si>
    <t>ΕΣΟΔΑ</t>
  </si>
  <si>
    <t>Κεφ.Α</t>
  </si>
  <si>
    <t>Τακτικά</t>
  </si>
  <si>
    <t>ΑΡΘΡ.Ι</t>
  </si>
  <si>
    <t>Μερίσματα</t>
  </si>
  <si>
    <t>Τόκοι καταθέσεων μικτοί</t>
  </si>
  <si>
    <t>Κεφ.Β</t>
  </si>
  <si>
    <t>Έκτακτα</t>
  </si>
  <si>
    <t>Σύνολο Εσόδων</t>
  </si>
  <si>
    <t>Υπόλοιπο Προηγούμενων χρήσεων</t>
  </si>
  <si>
    <t>Σύνολο</t>
  </si>
  <si>
    <t>ΕΞΟΔΑ</t>
  </si>
  <si>
    <t>Βοηθήματα</t>
  </si>
  <si>
    <t>ΑΡΘΡ.ΙΙ</t>
  </si>
  <si>
    <t>Φόροι</t>
  </si>
  <si>
    <t>Αμοιβές &amp; προμήθειες τραπεζών</t>
  </si>
  <si>
    <t xml:space="preserve">Έκτακτα </t>
  </si>
  <si>
    <t>Δαπάνη 5%ο, (άρθ.65, παρ.2, ν.4182/13),συσσωρευμένη επί των εσόδων χρήσεως 2013, 2014, 2015, 2016, 2017, 2018,2019, 2020,2021</t>
  </si>
  <si>
    <t>Σύνολο Εξόδων</t>
  </si>
  <si>
    <t>Πλεόνασμα</t>
  </si>
  <si>
    <t>Ο ΠΡΟΪΣΤΑΜΕΝΟΣ ΤΗΣ Δ/ΝΣΗΣ ΟΙΚΟΝΟΜΙΚΗΣ ΔΙΑΧΕΙΡΙΣΗΣ &amp; ΔΗΜΟΣΙΟΝΟΜΙΚΩΝ ΑΝΑΦΟΡΩΝ</t>
  </si>
  <si>
    <t>ΙΩΑΝΝΗΣ ΚΟΡΜΠΟΣ</t>
  </si>
  <si>
    <t>Πρόσοδοι Ταμειακής Δ/ρισης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</si>
</sst>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0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u/>
      <sz val="10"/>
      <color theme="1"/>
      <name val="Arial"/>
      <family val="2"/>
      <charset val="161"/>
    </font>
    <font>
      <i/>
      <sz val="10"/>
      <color theme="1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i/>
      <sz val="10"/>
      <color theme="1"/>
      <name val="Arial"/>
      <family val="2"/>
      <charset val="161"/>
    </font>
    <font>
      <b/>
      <u/>
      <sz val="10"/>
      <name val="Arial"/>
      <family val="2"/>
      <charset val="161"/>
    </font>
    <font>
      <sz val="8"/>
      <color theme="1"/>
      <name val="Calibri"/>
      <family val="2"/>
      <charset val="161"/>
      <scheme val="minor"/>
    </font>
    <font>
      <b/>
      <sz val="8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1" fillId="0" borderId="0" xfId="2"/>
    <xf numFmtId="0" fontId="1" fillId="0" borderId="0" xfId="2" applyFill="1"/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4" xfId="2" applyFont="1" applyBorder="1" applyAlignment="1">
      <alignment vertical="center"/>
    </xf>
    <xf numFmtId="0" fontId="5" fillId="0" borderId="5" xfId="2" applyFont="1" applyBorder="1" applyAlignment="1">
      <alignment horizontal="center" vertical="center"/>
    </xf>
    <xf numFmtId="0" fontId="6" fillId="0" borderId="5" xfId="2" applyFont="1" applyFill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5" xfId="2" applyFont="1" applyFill="1" applyBorder="1" applyAlignment="1">
      <alignment vertical="center"/>
    </xf>
    <xf numFmtId="0" fontId="7" fillId="0" borderId="5" xfId="2" applyFont="1" applyBorder="1" applyAlignment="1">
      <alignment vertical="center"/>
    </xf>
    <xf numFmtId="4" fontId="7" fillId="2" borderId="5" xfId="2" applyNumberFormat="1" applyFont="1" applyFill="1" applyBorder="1" applyAlignment="1">
      <alignment vertical="center"/>
    </xf>
    <xf numFmtId="4" fontId="4" fillId="0" borderId="5" xfId="2" applyNumberFormat="1" applyFont="1" applyFill="1" applyBorder="1" applyAlignment="1">
      <alignment vertical="center"/>
    </xf>
    <xf numFmtId="4" fontId="4" fillId="2" borderId="5" xfId="2" applyNumberFormat="1" applyFont="1" applyFill="1" applyBorder="1" applyAlignment="1">
      <alignment horizontal="right" vertical="center"/>
    </xf>
    <xf numFmtId="4" fontId="4" fillId="0" borderId="5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vertical="center"/>
    </xf>
    <xf numFmtId="0" fontId="3" fillId="0" borderId="5" xfId="2" applyFont="1" applyBorder="1" applyAlignment="1">
      <alignment vertical="center"/>
    </xf>
    <xf numFmtId="4" fontId="7" fillId="2" borderId="5" xfId="2" applyNumberFormat="1" applyFont="1" applyFill="1" applyBorder="1" applyAlignment="1">
      <alignment horizontal="right" vertical="center"/>
    </xf>
    <xf numFmtId="4" fontId="6" fillId="0" borderId="5" xfId="2" applyNumberFormat="1" applyFont="1" applyFill="1" applyBorder="1" applyAlignment="1">
      <alignment horizontal="right" vertical="center"/>
    </xf>
    <xf numFmtId="0" fontId="3" fillId="0" borderId="4" xfId="2" applyFont="1" applyBorder="1" applyAlignment="1">
      <alignment vertical="center"/>
    </xf>
    <xf numFmtId="4" fontId="8" fillId="2" borderId="5" xfId="2" applyNumberFormat="1" applyFont="1" applyFill="1" applyBorder="1" applyAlignment="1">
      <alignment vertical="center"/>
    </xf>
    <xf numFmtId="4" fontId="8" fillId="2" borderId="5" xfId="2" applyNumberFormat="1" applyFont="1" applyFill="1" applyBorder="1" applyAlignment="1">
      <alignment horizontal="right" vertical="center"/>
    </xf>
    <xf numFmtId="4" fontId="9" fillId="0" borderId="5" xfId="2" applyNumberFormat="1" applyFont="1" applyFill="1" applyBorder="1" applyAlignment="1">
      <alignment horizontal="right" vertical="center"/>
    </xf>
    <xf numFmtId="4" fontId="3" fillId="2" borderId="5" xfId="2" applyNumberFormat="1" applyFont="1" applyFill="1" applyBorder="1" applyAlignment="1">
      <alignment horizontal="right" vertical="center"/>
    </xf>
    <xf numFmtId="4" fontId="3" fillId="0" borderId="5" xfId="2" applyNumberFormat="1" applyFont="1" applyFill="1" applyBorder="1" applyAlignment="1">
      <alignment horizontal="right" vertical="center"/>
    </xf>
    <xf numFmtId="4" fontId="10" fillId="2" borderId="5" xfId="2" applyNumberFormat="1" applyFont="1" applyFill="1" applyBorder="1" applyAlignment="1">
      <alignment horizontal="center" vertical="center"/>
    </xf>
    <xf numFmtId="4" fontId="7" fillId="0" borderId="5" xfId="2" applyNumberFormat="1" applyFont="1" applyFill="1" applyBorder="1" applyAlignment="1">
      <alignment vertical="center"/>
    </xf>
    <xf numFmtId="0" fontId="4" fillId="0" borderId="5" xfId="2" applyFont="1" applyBorder="1" applyAlignment="1">
      <alignment vertical="center" wrapText="1"/>
    </xf>
    <xf numFmtId="4" fontId="7" fillId="2" borderId="5" xfId="2" applyNumberFormat="1" applyFont="1" applyFill="1" applyBorder="1" applyAlignment="1">
      <alignment vertical="center" wrapText="1"/>
    </xf>
    <xf numFmtId="4" fontId="7" fillId="0" borderId="5" xfId="2" applyNumberFormat="1" applyFont="1" applyFill="1" applyBorder="1" applyAlignment="1">
      <alignment vertical="center" wrapText="1"/>
    </xf>
    <xf numFmtId="2" fontId="7" fillId="0" borderId="5" xfId="2" applyNumberFormat="1" applyFont="1" applyFill="1" applyBorder="1" applyAlignment="1">
      <alignment horizontal="right" vertical="center"/>
    </xf>
    <xf numFmtId="0" fontId="4" fillId="0" borderId="5" xfId="2" applyFont="1" applyFill="1" applyBorder="1" applyAlignment="1">
      <alignment horizontal="right" vertical="center"/>
    </xf>
    <xf numFmtId="4" fontId="7" fillId="0" borderId="5" xfId="2" applyNumberFormat="1" applyFont="1" applyBorder="1" applyAlignment="1">
      <alignment vertical="center"/>
    </xf>
    <xf numFmtId="4" fontId="4" fillId="0" borderId="5" xfId="2" applyNumberFormat="1" applyFont="1" applyBorder="1" applyAlignment="1">
      <alignment horizontal="right" vertical="center"/>
    </xf>
    <xf numFmtId="0" fontId="4" fillId="3" borderId="5" xfId="2" applyFont="1" applyFill="1" applyBorder="1" applyAlignment="1">
      <alignment vertical="center" wrapText="1"/>
    </xf>
    <xf numFmtId="4" fontId="7" fillId="3" borderId="5" xfId="2" applyNumberFormat="1" applyFont="1" applyFill="1" applyBorder="1" applyAlignment="1">
      <alignment vertical="center" wrapText="1"/>
    </xf>
    <xf numFmtId="0" fontId="6" fillId="0" borderId="5" xfId="2" applyFont="1" applyFill="1" applyBorder="1" applyAlignment="1">
      <alignment horizontal="right" vertical="center"/>
    </xf>
    <xf numFmtId="0" fontId="4" fillId="3" borderId="5" xfId="2" applyFont="1" applyFill="1" applyBorder="1" applyAlignment="1">
      <alignment horizontal="right" vertical="center"/>
    </xf>
    <xf numFmtId="4" fontId="3" fillId="0" borderId="5" xfId="2" applyNumberFormat="1" applyFont="1" applyBorder="1" applyAlignment="1">
      <alignment horizontal="right" vertical="center"/>
    </xf>
    <xf numFmtId="4" fontId="11" fillId="0" borderId="0" xfId="2" applyNumberFormat="1" applyFont="1"/>
    <xf numFmtId="0" fontId="11" fillId="0" borderId="0" xfId="2" applyFont="1"/>
    <xf numFmtId="4" fontId="1" fillId="0" borderId="0" xfId="2" applyNumberFormat="1"/>
    <xf numFmtId="0" fontId="8" fillId="0" borderId="0" xfId="2" applyFont="1" applyAlignment="1">
      <alignment wrapText="1"/>
    </xf>
    <xf numFmtId="0" fontId="8" fillId="0" borderId="0" xfId="2" applyFont="1" applyAlignment="1">
      <alignment horizontal="center" wrapText="1"/>
    </xf>
    <xf numFmtId="0" fontId="11" fillId="0" borderId="0" xfId="2" applyFont="1" applyFill="1"/>
    <xf numFmtId="0" fontId="8" fillId="0" borderId="0" xfId="2" applyFont="1" applyAlignment="1"/>
    <xf numFmtId="0" fontId="8" fillId="0" borderId="0" xfId="2" applyFont="1" applyAlignment="1">
      <alignment horizontal="center"/>
    </xf>
    <xf numFmtId="4" fontId="4" fillId="0" borderId="5" xfId="2" applyNumberFormat="1" applyFont="1" applyBorder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12" fillId="0" borderId="0" xfId="2" applyFont="1" applyAlignment="1">
      <alignment horizontal="center" wrapText="1"/>
    </xf>
    <xf numFmtId="0" fontId="11" fillId="0" borderId="0" xfId="2" applyFont="1" applyAlignment="1">
      <alignment horizontal="center" wrapText="1"/>
    </xf>
    <xf numFmtId="0" fontId="12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3">
    <cellStyle name="Κανονικό" xfId="0" builtinId="0"/>
    <cellStyle name="Κανονικό 2" xfId="1"/>
    <cellStyle name="Κανονικό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Normal="100" workbookViewId="0">
      <selection activeCell="J19" sqref="J19"/>
    </sheetView>
  </sheetViews>
  <sheetFormatPr defaultRowHeight="14.4" x14ac:dyDescent="0.3"/>
  <cols>
    <col min="1" max="1" width="16.109375" style="1" customWidth="1"/>
    <col min="2" max="2" width="26" style="1" customWidth="1"/>
    <col min="3" max="3" width="13.6640625" style="1" customWidth="1"/>
    <col min="4" max="4" width="14.5546875" style="2" customWidth="1"/>
    <col min="5" max="5" width="14.109375" style="1" customWidth="1"/>
    <col min="6" max="6" width="14" style="2" customWidth="1"/>
    <col min="7" max="10" width="8.88671875" style="1"/>
    <col min="11" max="11" width="13.6640625" style="1" customWidth="1"/>
    <col min="12" max="12" width="14.44140625" style="1" customWidth="1"/>
    <col min="13" max="16384" width="8.88671875" style="1"/>
  </cols>
  <sheetData>
    <row r="1" spans="1:11" ht="15" thickBot="1" x14ac:dyDescent="0.35"/>
    <row r="2" spans="1:11" ht="15" thickBot="1" x14ac:dyDescent="0.35">
      <c r="A2" s="49" t="s">
        <v>0</v>
      </c>
      <c r="B2" s="50"/>
      <c r="C2" s="50"/>
      <c r="D2" s="50"/>
      <c r="E2" s="50"/>
      <c r="F2" s="51"/>
    </row>
    <row r="3" spans="1:11" ht="15" thickBot="1" x14ac:dyDescent="0.35">
      <c r="A3" s="49" t="s">
        <v>1</v>
      </c>
      <c r="B3" s="50"/>
      <c r="C3" s="50"/>
      <c r="D3" s="50"/>
      <c r="E3" s="50"/>
      <c r="F3" s="51"/>
    </row>
    <row r="4" spans="1:11" ht="53.4" thickBot="1" x14ac:dyDescent="0.35">
      <c r="A4" s="3" t="s">
        <v>2</v>
      </c>
      <c r="B4" s="4" t="s">
        <v>3</v>
      </c>
      <c r="C4" s="4" t="s">
        <v>4</v>
      </c>
      <c r="D4" s="5" t="s">
        <v>5</v>
      </c>
      <c r="E4" s="4" t="s">
        <v>6</v>
      </c>
      <c r="F4" s="5" t="s">
        <v>7</v>
      </c>
    </row>
    <row r="5" spans="1:11" ht="15" thickBot="1" x14ac:dyDescent="0.35">
      <c r="A5" s="6"/>
      <c r="B5" s="7" t="s">
        <v>8</v>
      </c>
      <c r="C5" s="7"/>
      <c r="D5" s="8"/>
      <c r="E5" s="9"/>
      <c r="F5" s="10"/>
    </row>
    <row r="6" spans="1:11" ht="15" thickBot="1" x14ac:dyDescent="0.35">
      <c r="A6" s="6" t="s">
        <v>9</v>
      </c>
      <c r="B6" s="9" t="s">
        <v>10</v>
      </c>
      <c r="C6" s="11"/>
      <c r="D6" s="8"/>
      <c r="E6" s="9"/>
      <c r="F6" s="10"/>
    </row>
    <row r="7" spans="1:11" ht="15" thickBot="1" x14ac:dyDescent="0.35">
      <c r="A7" s="6" t="s">
        <v>11</v>
      </c>
      <c r="B7" s="9" t="s">
        <v>12</v>
      </c>
      <c r="C7" s="11"/>
      <c r="D7" s="8"/>
      <c r="E7" s="9"/>
      <c r="F7" s="10"/>
    </row>
    <row r="8" spans="1:11" ht="15" thickBot="1" x14ac:dyDescent="0.35">
      <c r="A8" s="6"/>
      <c r="B8" s="9" t="s">
        <v>30</v>
      </c>
      <c r="C8" s="33">
        <v>3154</v>
      </c>
      <c r="D8" s="8"/>
      <c r="E8" s="48">
        <v>2934.98</v>
      </c>
      <c r="F8" s="10"/>
    </row>
    <row r="9" spans="1:11" ht="15" thickBot="1" x14ac:dyDescent="0.35">
      <c r="A9" s="6"/>
      <c r="B9" s="9" t="s">
        <v>13</v>
      </c>
      <c r="C9" s="12">
        <v>0</v>
      </c>
      <c r="D9" s="13">
        <v>768</v>
      </c>
      <c r="E9" s="14">
        <v>5.0199999999999996</v>
      </c>
      <c r="F9" s="15">
        <v>1973.25</v>
      </c>
    </row>
    <row r="10" spans="1:11" ht="15" thickBot="1" x14ac:dyDescent="0.35">
      <c r="A10" s="6" t="s">
        <v>14</v>
      </c>
      <c r="B10" s="9" t="s">
        <v>15</v>
      </c>
      <c r="C10" s="12"/>
      <c r="D10" s="8"/>
      <c r="E10" s="16"/>
      <c r="F10" s="10">
        <v>0</v>
      </c>
    </row>
    <row r="11" spans="1:11" ht="15" thickBot="1" x14ac:dyDescent="0.35">
      <c r="A11" s="6"/>
      <c r="B11" s="17" t="s">
        <v>16</v>
      </c>
      <c r="C11" s="18">
        <f>SUM(C5:C10)</f>
        <v>3154</v>
      </c>
      <c r="D11" s="19">
        <f>SUM(D5:D10)</f>
        <v>768</v>
      </c>
      <c r="E11" s="14">
        <f>SUM(E5:E10)</f>
        <v>2940</v>
      </c>
      <c r="F11" s="15">
        <f>SUM(F9:F10)</f>
        <v>1973.25</v>
      </c>
    </row>
    <row r="12" spans="1:11" ht="15" thickBot="1" x14ac:dyDescent="0.35">
      <c r="A12" s="20" t="s">
        <v>17</v>
      </c>
      <c r="B12" s="17"/>
      <c r="C12" s="21">
        <f>E22</f>
        <v>196539.33999999997</v>
      </c>
      <c r="D12" s="19">
        <f>F22</f>
        <v>193644.78999999998</v>
      </c>
      <c r="E12" s="15">
        <f>F22</f>
        <v>193644.78999999998</v>
      </c>
      <c r="F12" s="15">
        <v>192467.52</v>
      </c>
      <c r="K12" s="2"/>
    </row>
    <row r="13" spans="1:11" ht="15" thickBot="1" x14ac:dyDescent="0.35">
      <c r="A13" s="20"/>
      <c r="B13" s="17" t="s">
        <v>18</v>
      </c>
      <c r="C13" s="22">
        <f>C12+C11</f>
        <v>199693.33999999997</v>
      </c>
      <c r="D13" s="23">
        <f>D12+D11</f>
        <v>194412.78999999998</v>
      </c>
      <c r="E13" s="24">
        <f>E12+E11</f>
        <v>196584.78999999998</v>
      </c>
      <c r="F13" s="25">
        <f>F12+F11</f>
        <v>194440.77</v>
      </c>
    </row>
    <row r="14" spans="1:11" ht="15" thickBot="1" x14ac:dyDescent="0.35">
      <c r="A14" s="6"/>
      <c r="B14" s="7" t="s">
        <v>19</v>
      </c>
      <c r="C14" s="26"/>
      <c r="D14" s="8"/>
      <c r="E14" s="16"/>
      <c r="F14" s="10"/>
    </row>
    <row r="15" spans="1:11" ht="15" thickBot="1" x14ac:dyDescent="0.35">
      <c r="A15" s="6" t="s">
        <v>9</v>
      </c>
      <c r="B15" s="9" t="s">
        <v>10</v>
      </c>
      <c r="C15" s="12"/>
      <c r="D15" s="8"/>
      <c r="E15" s="16"/>
      <c r="F15" s="10"/>
    </row>
    <row r="16" spans="1:11" ht="15" thickBot="1" x14ac:dyDescent="0.35">
      <c r="A16" s="6" t="s">
        <v>11</v>
      </c>
      <c r="B16" s="9" t="s">
        <v>20</v>
      </c>
      <c r="C16" s="12">
        <v>160000</v>
      </c>
      <c r="D16" s="19">
        <v>160000</v>
      </c>
      <c r="E16" s="14">
        <v>0</v>
      </c>
      <c r="F16" s="15">
        <v>0</v>
      </c>
    </row>
    <row r="17" spans="1:15" ht="15" thickBot="1" x14ac:dyDescent="0.35">
      <c r="A17" s="6" t="s">
        <v>21</v>
      </c>
      <c r="B17" s="9" t="s">
        <v>22</v>
      </c>
      <c r="C17" s="12">
        <v>1041</v>
      </c>
      <c r="D17" s="27">
        <f>115+183</f>
        <v>298</v>
      </c>
      <c r="E17" s="14">
        <v>43.85</v>
      </c>
      <c r="F17" s="15">
        <v>295.98</v>
      </c>
    </row>
    <row r="18" spans="1:15" ht="27" thickBot="1" x14ac:dyDescent="0.35">
      <c r="A18" s="6"/>
      <c r="B18" s="28" t="s">
        <v>23</v>
      </c>
      <c r="C18" s="29">
        <v>100</v>
      </c>
      <c r="D18" s="30">
        <v>100</v>
      </c>
      <c r="E18" s="31">
        <v>1.6</v>
      </c>
      <c r="F18" s="32">
        <v>0</v>
      </c>
    </row>
    <row r="19" spans="1:15" ht="15" thickBot="1" x14ac:dyDescent="0.35">
      <c r="A19" s="6" t="s">
        <v>14</v>
      </c>
      <c r="B19" s="9" t="s">
        <v>24</v>
      </c>
      <c r="C19" s="33"/>
      <c r="D19" s="19"/>
      <c r="E19" s="34">
        <v>0</v>
      </c>
      <c r="F19" s="15">
        <v>500</v>
      </c>
    </row>
    <row r="20" spans="1:15" ht="69.75" customHeight="1" thickBot="1" x14ac:dyDescent="0.35">
      <c r="A20" s="6"/>
      <c r="B20" s="35" t="s">
        <v>25</v>
      </c>
      <c r="C20" s="36">
        <f>D20+(E9*0.005)+(E8*0.005)</f>
        <v>285.26</v>
      </c>
      <c r="D20" s="37">
        <v>270.56</v>
      </c>
      <c r="E20" s="38"/>
      <c r="F20" s="32"/>
    </row>
    <row r="21" spans="1:15" ht="15" thickBot="1" x14ac:dyDescent="0.35">
      <c r="A21" s="6"/>
      <c r="B21" s="17" t="s">
        <v>26</v>
      </c>
      <c r="C21" s="39">
        <f>SUM(C15:C20)</f>
        <v>161426.26</v>
      </c>
      <c r="D21" s="23">
        <f>SUM(D15:D20)</f>
        <v>160668.56</v>
      </c>
      <c r="E21" s="39">
        <f>SUM(E15:E20)</f>
        <v>45.45</v>
      </c>
      <c r="F21" s="23">
        <f>SUM(F15:F20)</f>
        <v>795.98</v>
      </c>
      <c r="G21" s="40"/>
      <c r="H21" s="40"/>
      <c r="I21" s="41"/>
      <c r="J21" s="41"/>
    </row>
    <row r="22" spans="1:15" ht="15" thickBot="1" x14ac:dyDescent="0.35">
      <c r="A22" s="6"/>
      <c r="B22" s="17" t="s">
        <v>27</v>
      </c>
      <c r="C22" s="39">
        <f>C13-C21</f>
        <v>38267.079999999958</v>
      </c>
      <c r="D22" s="23">
        <f>D13-D21</f>
        <v>33744.229999999981</v>
      </c>
      <c r="E22" s="39">
        <f>E13-E21</f>
        <v>196539.33999999997</v>
      </c>
      <c r="F22" s="25">
        <f>F13-F21</f>
        <v>193644.78999999998</v>
      </c>
      <c r="G22" s="41"/>
      <c r="H22" s="41"/>
      <c r="I22" s="41"/>
      <c r="J22" s="41"/>
      <c r="N22" s="42"/>
    </row>
    <row r="23" spans="1:15" x14ac:dyDescent="0.3">
      <c r="G23" s="41"/>
      <c r="H23" s="41"/>
      <c r="I23" s="41"/>
      <c r="J23" s="41"/>
      <c r="O23" s="42"/>
    </row>
    <row r="24" spans="1:15" ht="75.75" customHeight="1" x14ac:dyDescent="0.3">
      <c r="A24" s="43"/>
      <c r="B24" s="44"/>
      <c r="C24" s="52" t="s">
        <v>28</v>
      </c>
      <c r="D24" s="53"/>
    </row>
    <row r="25" spans="1:15" x14ac:dyDescent="0.3">
      <c r="C25" s="41"/>
      <c r="D25" s="45"/>
    </row>
    <row r="26" spans="1:15" x14ac:dyDescent="0.3">
      <c r="C26" s="41"/>
      <c r="D26" s="45"/>
    </row>
    <row r="27" spans="1:15" x14ac:dyDescent="0.3">
      <c r="C27" s="41"/>
      <c r="D27" s="45"/>
    </row>
    <row r="28" spans="1:15" x14ac:dyDescent="0.3">
      <c r="A28" s="46"/>
      <c r="B28" s="47"/>
      <c r="C28" s="54" t="s">
        <v>29</v>
      </c>
      <c r="D28" s="55"/>
    </row>
  </sheetData>
  <mergeCells count="4">
    <mergeCell ref="A2:F2"/>
    <mergeCell ref="A3:F3"/>
    <mergeCell ref="C24:D24"/>
    <mergeCell ref="C28:D2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2022 </vt:lpstr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2021-11-23T11:21:30Z</dcterms:modified>
</cp:coreProperties>
</file>